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Finance\AppData\Local\Microsoft\Windows\INetCache\Content.Outlook\C870CGU1\"/>
    </mc:Choice>
  </mc:AlternateContent>
  <xr:revisionPtr revIDLastSave="0" documentId="13_ncr:1_{F9A5AEC7-8228-4F73-A550-1C593EF097F8}" xr6:coauthVersionLast="36" xr6:coauthVersionMax="36" xr10:uidLastSave="{00000000-0000-0000-0000-000000000000}"/>
  <bookViews>
    <workbookView xWindow="0" yWindow="0" windowWidth="21600" windowHeight="9525" activeTab="1" xr2:uid="{00000000-000D-0000-FFFF-FFFF00000000}"/>
  </bookViews>
  <sheets>
    <sheet name="Residentail" sheetId="1" r:id="rId1"/>
    <sheet name="Commercial &amp; Industri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2" i="2"/>
  <c r="B32" i="2" l="1"/>
  <c r="B29" i="2"/>
  <c r="E29" i="2" s="1"/>
  <c r="F15" i="1"/>
  <c r="F12" i="1"/>
  <c r="E32" i="2" l="1"/>
  <c r="H33" i="2" s="1"/>
  <c r="H30" i="2"/>
  <c r="B32" i="1"/>
  <c r="E32" i="1" s="1"/>
  <c r="H33" i="1" s="1"/>
  <c r="B29" i="1"/>
  <c r="E29" i="1" s="1"/>
  <c r="G37" i="2" l="1"/>
  <c r="H30" i="1"/>
  <c r="G37" i="1" s="1"/>
</calcChain>
</file>

<file path=xl/sharedStrings.xml><?xml version="1.0" encoding="utf-8"?>
<sst xmlns="http://schemas.openxmlformats.org/spreadsheetml/2006/main" count="71" uniqueCount="37">
  <si>
    <t>Town of Langham</t>
  </si>
  <si>
    <t>Land</t>
  </si>
  <si>
    <t>Assessment Value</t>
  </si>
  <si>
    <t>Improvements</t>
  </si>
  <si>
    <t>Residential</t>
  </si>
  <si>
    <t>3.4 mills</t>
  </si>
  <si>
    <t>(Set by the Town of Langham Council)</t>
  </si>
  <si>
    <t>School</t>
  </si>
  <si>
    <t>4.12 mills</t>
  </si>
  <si>
    <t>(Set by the Provincial Ministry of Education)</t>
  </si>
  <si>
    <t>Property:</t>
  </si>
  <si>
    <t>Roll Number:</t>
  </si>
  <si>
    <r>
      <t xml:space="preserve">4. </t>
    </r>
    <r>
      <rPr>
        <u/>
        <sz val="11"/>
        <color theme="1"/>
        <rFont val="Calibri"/>
        <family val="2"/>
        <scheme val="minor"/>
      </rPr>
      <t>Calculations</t>
    </r>
  </si>
  <si>
    <t>Taxable Value (80% of Assessment)</t>
  </si>
  <si>
    <t>X      3.4 mills    =</t>
  </si>
  <si>
    <t>X      4.12 mills    =</t>
  </si>
  <si>
    <t>Taxable Value (100% of Assessment)</t>
  </si>
  <si>
    <t xml:space="preserve">Commercial </t>
  </si>
  <si>
    <r>
      <t xml:space="preserve">5. </t>
    </r>
    <r>
      <rPr>
        <u/>
        <sz val="11"/>
        <color theme="1"/>
        <rFont val="Calibri"/>
        <family val="2"/>
        <scheme val="minor"/>
      </rPr>
      <t>Calculations</t>
    </r>
  </si>
  <si>
    <t>1.0</t>
  </si>
  <si>
    <t>X      6.27 mills    =</t>
  </si>
  <si>
    <t>6.27 mills</t>
  </si>
  <si>
    <t>Commercial/Industrial Property Tax Calculation</t>
  </si>
  <si>
    <t>Residentail Property Tax Calculation</t>
  </si>
  <si>
    <t>Commercial</t>
  </si>
  <si>
    <t>/   1,000 X 2.5</t>
  </si>
  <si>
    <r>
      <t xml:space="preserve">4. </t>
    </r>
    <r>
      <rPr>
        <u/>
        <sz val="11"/>
        <color theme="1"/>
        <rFont val="Calibri"/>
        <family val="2"/>
        <scheme val="minor"/>
      </rPr>
      <t>Mill Rate Factors</t>
    </r>
  </si>
  <si>
    <t>/   1,000 X 1.0</t>
  </si>
  <si>
    <t>(Taxable Assessment X Mill Rate = _____  / 1,000 = _____ X Mill Rate Factor = Levy)</t>
  </si>
  <si>
    <t>Total Municipal Levy =</t>
  </si>
  <si>
    <t>Total School Levy =</t>
  </si>
  <si>
    <r>
      <t xml:space="preserve">1. </t>
    </r>
    <r>
      <rPr>
        <u/>
        <sz val="11"/>
        <color theme="1"/>
        <rFont val="Calibri"/>
        <family val="2"/>
        <scheme val="minor"/>
      </rPr>
      <t>2020 Residential Base Tax Amount</t>
    </r>
  </si>
  <si>
    <r>
      <t xml:space="preserve">2. </t>
    </r>
    <r>
      <rPr>
        <u/>
        <sz val="11"/>
        <color theme="1"/>
        <rFont val="Calibri"/>
        <family val="2"/>
        <scheme val="minor"/>
      </rPr>
      <t>2020 Assessment Values</t>
    </r>
  </si>
  <si>
    <r>
      <t xml:space="preserve">3. </t>
    </r>
    <r>
      <rPr>
        <u/>
        <sz val="11"/>
        <color theme="1"/>
        <rFont val="Calibri"/>
        <family val="2"/>
        <scheme val="minor"/>
      </rPr>
      <t>2020 Mill Rates</t>
    </r>
  </si>
  <si>
    <t>3.55 mills</t>
  </si>
  <si>
    <t>X      3.55 mills    =</t>
  </si>
  <si>
    <t>Total 2020 Property Taxes: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</si>
</sst>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0" fontId="1" fillId="0" borderId="0" xfId="0" applyFont="1"/>
    <xf numFmtId="8" fontId="0" fillId="2" borderId="0" xfId="0" applyNumberFormat="1" applyFill="1"/>
    <xf numFmtId="0" fontId="0" fillId="0" borderId="0" xfId="0" applyAlignment="1"/>
    <xf numFmtId="0" fontId="0" fillId="0" borderId="0" xfId="0" applyFill="1" applyAlignment="1"/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8" fontId="1" fillId="0" borderId="1" xfId="0" applyNumberFormat="1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opLeftCell="A7" workbookViewId="0">
      <selection activeCell="L16" sqref="L16"/>
    </sheetView>
  </sheetViews>
  <sheetFormatPr defaultRowHeight="15" x14ac:dyDescent="0.25"/>
  <cols>
    <col min="1" max="1" width="14.28515625" customWidth="1"/>
    <col min="2" max="2" width="11.140625" bestFit="1" customWidth="1"/>
    <col min="4" max="4" width="10.7109375" bestFit="1" customWidth="1"/>
    <col min="5" max="6" width="12.7109375" bestFit="1" customWidth="1"/>
  </cols>
  <sheetData>
    <row r="1" spans="1:9" ht="26.25" x14ac:dyDescent="0.4">
      <c r="A1" s="21" t="s">
        <v>0</v>
      </c>
      <c r="B1" s="21"/>
      <c r="C1" s="21"/>
      <c r="D1" s="21"/>
      <c r="E1" s="21"/>
      <c r="F1" s="21"/>
      <c r="G1" s="21"/>
      <c r="H1" s="21"/>
      <c r="I1" s="10"/>
    </row>
    <row r="2" spans="1:9" ht="15.75" x14ac:dyDescent="0.25">
      <c r="A2" s="22" t="s">
        <v>23</v>
      </c>
      <c r="B2" s="22"/>
      <c r="C2" s="22"/>
      <c r="D2" s="22"/>
      <c r="E2" s="22"/>
      <c r="F2" s="22"/>
      <c r="G2" s="22"/>
      <c r="H2" s="22"/>
      <c r="I2" s="5"/>
    </row>
    <row r="3" spans="1:9" ht="15.75" x14ac:dyDescent="0.25">
      <c r="A3" s="11"/>
      <c r="B3" s="11"/>
      <c r="C3" s="11"/>
      <c r="D3" s="11"/>
      <c r="E3" s="11"/>
      <c r="F3" s="11"/>
      <c r="G3" s="11"/>
      <c r="H3" s="11"/>
      <c r="I3" s="5"/>
    </row>
    <row r="5" spans="1:9" x14ac:dyDescent="0.25">
      <c r="A5" t="s">
        <v>10</v>
      </c>
      <c r="B5" s="23"/>
      <c r="C5" s="23"/>
      <c r="D5" s="23"/>
      <c r="E5" s="6" t="s">
        <v>11</v>
      </c>
      <c r="F5" s="12"/>
      <c r="G5" s="6"/>
    </row>
    <row r="7" spans="1:9" x14ac:dyDescent="0.25">
      <c r="A7" t="s">
        <v>31</v>
      </c>
      <c r="H7" s="9">
        <v>1455</v>
      </c>
      <c r="I7" s="5"/>
    </row>
    <row r="9" spans="1:9" x14ac:dyDescent="0.25">
      <c r="A9" t="s">
        <v>32</v>
      </c>
    </row>
    <row r="10" spans="1:9" ht="5.0999999999999996" customHeight="1" x14ac:dyDescent="0.25"/>
    <row r="11" spans="1:9" x14ac:dyDescent="0.25">
      <c r="A11" s="3" t="s">
        <v>1</v>
      </c>
      <c r="B11" t="s">
        <v>2</v>
      </c>
      <c r="F11" s="4">
        <v>67000</v>
      </c>
    </row>
    <row r="12" spans="1:9" x14ac:dyDescent="0.25">
      <c r="B12" t="s">
        <v>13</v>
      </c>
      <c r="F12" s="2">
        <f>SUM(F11*80%)</f>
        <v>53600</v>
      </c>
    </row>
    <row r="14" spans="1:9" x14ac:dyDescent="0.25">
      <c r="A14" s="3" t="s">
        <v>3</v>
      </c>
      <c r="B14" t="s">
        <v>2</v>
      </c>
      <c r="F14" s="4">
        <v>236000</v>
      </c>
    </row>
    <row r="15" spans="1:9" x14ac:dyDescent="0.25">
      <c r="B15" t="s">
        <v>13</v>
      </c>
      <c r="F15" s="2">
        <f>SUM(F14*80%)</f>
        <v>188800</v>
      </c>
    </row>
    <row r="17" spans="1:8" x14ac:dyDescent="0.25">
      <c r="A17" t="s">
        <v>33</v>
      </c>
    </row>
    <row r="18" spans="1:8" ht="5.0999999999999996" customHeight="1" x14ac:dyDescent="0.25"/>
    <row r="19" spans="1:8" x14ac:dyDescent="0.25">
      <c r="A19" s="3" t="s">
        <v>4</v>
      </c>
      <c r="B19" t="s">
        <v>34</v>
      </c>
      <c r="C19" t="s">
        <v>6</v>
      </c>
    </row>
    <row r="20" spans="1:8" x14ac:dyDescent="0.25">
      <c r="A20" s="3" t="s">
        <v>7</v>
      </c>
      <c r="B20" t="s">
        <v>8</v>
      </c>
      <c r="C20" t="s">
        <v>9</v>
      </c>
    </row>
    <row r="21" spans="1:8" x14ac:dyDescent="0.25">
      <c r="A21" s="3"/>
    </row>
    <row r="22" spans="1:8" x14ac:dyDescent="0.25">
      <c r="A22" s="19" t="s">
        <v>26</v>
      </c>
    </row>
    <row r="23" spans="1:8" ht="5.0999999999999996" customHeight="1" x14ac:dyDescent="0.25">
      <c r="A23" s="3"/>
    </row>
    <row r="24" spans="1:8" x14ac:dyDescent="0.25">
      <c r="A24" s="3" t="s">
        <v>4</v>
      </c>
      <c r="B24" s="20" t="s">
        <v>19</v>
      </c>
      <c r="C24" t="s">
        <v>6</v>
      </c>
    </row>
    <row r="25" spans="1:8" x14ac:dyDescent="0.25">
      <c r="A25" s="3" t="s">
        <v>7</v>
      </c>
      <c r="B25" s="20" t="s">
        <v>19</v>
      </c>
      <c r="C25" t="s">
        <v>9</v>
      </c>
    </row>
    <row r="27" spans="1:8" x14ac:dyDescent="0.25">
      <c r="A27" t="s">
        <v>12</v>
      </c>
      <c r="B27" s="24" t="s">
        <v>28</v>
      </c>
      <c r="C27" s="24"/>
      <c r="D27" s="24"/>
      <c r="E27" s="24"/>
      <c r="F27" s="24"/>
      <c r="G27" s="24"/>
      <c r="H27" s="24"/>
    </row>
    <row r="28" spans="1:8" ht="5.0999999999999996" customHeight="1" x14ac:dyDescent="0.25"/>
    <row r="29" spans="1:8" x14ac:dyDescent="0.25">
      <c r="A29" s="3" t="s">
        <v>4</v>
      </c>
      <c r="B29" s="7">
        <f>SUM(F12+F15)</f>
        <v>242400</v>
      </c>
      <c r="C29" s="28" t="s">
        <v>35</v>
      </c>
      <c r="D29" s="28"/>
      <c r="E29" s="7">
        <f>SUM(B29*3.4)</f>
        <v>824160</v>
      </c>
      <c r="F29" s="14" t="s">
        <v>27</v>
      </c>
      <c r="G29" s="8"/>
    </row>
    <row r="30" spans="1:8" x14ac:dyDescent="0.25">
      <c r="E30" s="29" t="s">
        <v>29</v>
      </c>
      <c r="F30" s="29"/>
      <c r="G30" s="29"/>
      <c r="H30" s="9">
        <f>SUM(E29/1000)</f>
        <v>824.16</v>
      </c>
    </row>
    <row r="31" spans="1:8" x14ac:dyDescent="0.25">
      <c r="B31" s="1"/>
      <c r="C31" s="1"/>
      <c r="D31" s="1"/>
      <c r="E31" s="1"/>
      <c r="F31" s="1"/>
      <c r="G31" s="1"/>
      <c r="H31" s="1"/>
    </row>
    <row r="32" spans="1:8" x14ac:dyDescent="0.25">
      <c r="A32" s="3" t="s">
        <v>7</v>
      </c>
      <c r="B32" s="7">
        <f>SUM(F12+F15)</f>
        <v>242400</v>
      </c>
      <c r="C32" s="28" t="s">
        <v>15</v>
      </c>
      <c r="D32" s="28"/>
      <c r="E32" s="7">
        <f>SUM(B32*4.12)</f>
        <v>998688</v>
      </c>
      <c r="F32" s="14" t="s">
        <v>27</v>
      </c>
      <c r="G32" s="8"/>
    </row>
    <row r="33" spans="2:8" x14ac:dyDescent="0.25">
      <c r="E33" s="29" t="s">
        <v>30</v>
      </c>
      <c r="F33" s="29"/>
      <c r="G33" s="29"/>
      <c r="H33" s="9">
        <f>SUM(E32/1000)</f>
        <v>998.68799999999999</v>
      </c>
    </row>
    <row r="36" spans="2:8" ht="15.75" thickBot="1" x14ac:dyDescent="0.3"/>
    <row r="37" spans="2:8" ht="19.5" thickBot="1" x14ac:dyDescent="0.35">
      <c r="B37" s="13"/>
      <c r="C37" s="13"/>
      <c r="D37" s="27" t="s">
        <v>36</v>
      </c>
      <c r="E37" s="27"/>
      <c r="F37" s="27"/>
      <c r="G37" s="25">
        <f>SUM(H7+H30+H33)</f>
        <v>3277.848</v>
      </c>
      <c r="H37" s="26"/>
    </row>
  </sheetData>
  <mergeCells count="10">
    <mergeCell ref="A1:H1"/>
    <mergeCell ref="A2:H2"/>
    <mergeCell ref="B5:D5"/>
    <mergeCell ref="B27:H27"/>
    <mergeCell ref="G37:H37"/>
    <mergeCell ref="D37:F37"/>
    <mergeCell ref="C29:D29"/>
    <mergeCell ref="C32:D32"/>
    <mergeCell ref="E30:G30"/>
    <mergeCell ref="E33:G33"/>
  </mergeCells>
  <pageMargins left="0.7" right="0.7" top="0.75" bottom="0.75" header="0.3" footer="0.3"/>
  <pageSetup orientation="portrait" horizontalDpi="0" verticalDpi="0" r:id="rId1"/>
  <ignoredErrors>
    <ignoredError sqref="B2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F5" sqref="F5"/>
    </sheetView>
  </sheetViews>
  <sheetFormatPr defaultRowHeight="15" x14ac:dyDescent="0.25"/>
  <cols>
    <col min="1" max="1" width="14.28515625" customWidth="1"/>
    <col min="2" max="2" width="11.140625" bestFit="1" customWidth="1"/>
    <col min="4" max="4" width="10.7109375" bestFit="1" customWidth="1"/>
    <col min="5" max="6" width="12.7109375" bestFit="1" customWidth="1"/>
  </cols>
  <sheetData>
    <row r="1" spans="1:9" ht="26.25" x14ac:dyDescent="0.4">
      <c r="A1" s="21" t="s">
        <v>0</v>
      </c>
      <c r="B1" s="21"/>
      <c r="C1" s="21"/>
      <c r="D1" s="21"/>
      <c r="E1" s="21"/>
      <c r="F1" s="21"/>
      <c r="G1" s="21"/>
      <c r="H1" s="21"/>
      <c r="I1" s="10"/>
    </row>
    <row r="2" spans="1:9" ht="15.75" x14ac:dyDescent="0.25">
      <c r="A2" s="22" t="s">
        <v>22</v>
      </c>
      <c r="B2" s="22"/>
      <c r="C2" s="22"/>
      <c r="D2" s="22"/>
      <c r="E2" s="22"/>
      <c r="F2" s="22"/>
      <c r="G2" s="22"/>
      <c r="H2" s="22"/>
      <c r="I2" s="5"/>
    </row>
    <row r="3" spans="1:9" ht="15.75" x14ac:dyDescent="0.25">
      <c r="A3" s="16"/>
      <c r="B3" s="16"/>
      <c r="C3" s="16"/>
      <c r="D3" s="16"/>
      <c r="E3" s="16"/>
      <c r="F3" s="16"/>
      <c r="G3" s="16"/>
      <c r="H3" s="16"/>
      <c r="I3" s="5"/>
    </row>
    <row r="5" spans="1:9" x14ac:dyDescent="0.25">
      <c r="A5" t="s">
        <v>10</v>
      </c>
      <c r="B5" s="23"/>
      <c r="C5" s="23"/>
      <c r="D5" s="23"/>
      <c r="E5" s="6" t="s">
        <v>11</v>
      </c>
      <c r="F5" s="17"/>
      <c r="G5" s="6"/>
    </row>
    <row r="7" spans="1:9" x14ac:dyDescent="0.25">
      <c r="A7" t="s">
        <v>31</v>
      </c>
      <c r="H7" s="9">
        <v>785</v>
      </c>
      <c r="I7" s="5"/>
    </row>
    <row r="9" spans="1:9" x14ac:dyDescent="0.25">
      <c r="A9" t="s">
        <v>32</v>
      </c>
    </row>
    <row r="10" spans="1:9" ht="5.0999999999999996" customHeight="1" x14ac:dyDescent="0.25"/>
    <row r="11" spans="1:9" x14ac:dyDescent="0.25">
      <c r="A11" s="3" t="s">
        <v>1</v>
      </c>
      <c r="B11" t="s">
        <v>2</v>
      </c>
      <c r="F11" s="4">
        <v>90000</v>
      </c>
    </row>
    <row r="12" spans="1:9" x14ac:dyDescent="0.25">
      <c r="B12" t="s">
        <v>16</v>
      </c>
      <c r="F12" s="2">
        <f>SUM(F11)</f>
        <v>90000</v>
      </c>
    </row>
    <row r="14" spans="1:9" x14ac:dyDescent="0.25">
      <c r="A14" s="3" t="s">
        <v>3</v>
      </c>
      <c r="B14" t="s">
        <v>2</v>
      </c>
      <c r="F14" s="4">
        <v>222480</v>
      </c>
    </row>
    <row r="15" spans="1:9" x14ac:dyDescent="0.25">
      <c r="B15" t="s">
        <v>16</v>
      </c>
      <c r="F15" s="2">
        <f>SUM(F14)</f>
        <v>222480</v>
      </c>
    </row>
    <row r="17" spans="1:8" x14ac:dyDescent="0.25">
      <c r="A17" t="s">
        <v>33</v>
      </c>
    </row>
    <row r="18" spans="1:8" ht="5.0999999999999996" customHeight="1" x14ac:dyDescent="0.25"/>
    <row r="19" spans="1:8" x14ac:dyDescent="0.25">
      <c r="A19" s="3" t="s">
        <v>24</v>
      </c>
      <c r="B19" t="s">
        <v>5</v>
      </c>
      <c r="C19" t="s">
        <v>6</v>
      </c>
    </row>
    <row r="20" spans="1:8" x14ac:dyDescent="0.25">
      <c r="A20" s="3" t="s">
        <v>7</v>
      </c>
      <c r="B20" t="s">
        <v>21</v>
      </c>
      <c r="C20" t="s">
        <v>9</v>
      </c>
    </row>
    <row r="21" spans="1:8" x14ac:dyDescent="0.25">
      <c r="A21" s="3"/>
    </row>
    <row r="22" spans="1:8" x14ac:dyDescent="0.25">
      <c r="A22" s="19" t="s">
        <v>26</v>
      </c>
    </row>
    <row r="23" spans="1:8" ht="5.0999999999999996" customHeight="1" x14ac:dyDescent="0.25">
      <c r="A23" s="3"/>
    </row>
    <row r="24" spans="1:8" x14ac:dyDescent="0.25">
      <c r="A24" s="3" t="s">
        <v>17</v>
      </c>
      <c r="B24" s="20">
        <v>2.5</v>
      </c>
    </row>
    <row r="25" spans="1:8" x14ac:dyDescent="0.25">
      <c r="A25" s="3" t="s">
        <v>7</v>
      </c>
      <c r="B25" s="20" t="s">
        <v>19</v>
      </c>
    </row>
    <row r="27" spans="1:8" x14ac:dyDescent="0.25">
      <c r="A27" t="s">
        <v>18</v>
      </c>
      <c r="B27" s="24" t="s">
        <v>28</v>
      </c>
      <c r="C27" s="24"/>
      <c r="D27" s="24"/>
      <c r="E27" s="24"/>
      <c r="F27" s="24"/>
      <c r="G27" s="24"/>
      <c r="H27" s="24"/>
    </row>
    <row r="28" spans="1:8" ht="5.0999999999999996" customHeight="1" x14ac:dyDescent="0.25"/>
    <row r="29" spans="1:8" x14ac:dyDescent="0.25">
      <c r="A29" s="3" t="s">
        <v>4</v>
      </c>
      <c r="B29" s="7">
        <f>SUM(F12+F15)</f>
        <v>312480</v>
      </c>
      <c r="C29" s="28" t="s">
        <v>14</v>
      </c>
      <c r="D29" s="28"/>
      <c r="E29" s="7">
        <f>SUM(B29*3.4)</f>
        <v>1062432</v>
      </c>
      <c r="F29" s="18" t="s">
        <v>25</v>
      </c>
      <c r="G29" s="8"/>
    </row>
    <row r="30" spans="1:8" x14ac:dyDescent="0.25">
      <c r="E30" s="29" t="s">
        <v>29</v>
      </c>
      <c r="F30" s="29"/>
      <c r="G30" s="29"/>
      <c r="H30" s="9">
        <f>SUM(E29/1000*2.5)</f>
        <v>2656.08</v>
      </c>
    </row>
    <row r="31" spans="1:8" x14ac:dyDescent="0.25">
      <c r="B31" s="15"/>
      <c r="C31" s="15"/>
      <c r="D31" s="15"/>
      <c r="E31" s="15"/>
      <c r="F31" s="15"/>
      <c r="G31" s="15"/>
      <c r="H31" s="15"/>
    </row>
    <row r="32" spans="1:8" x14ac:dyDescent="0.25">
      <c r="A32" s="3" t="s">
        <v>7</v>
      </c>
      <c r="B32" s="7">
        <f>SUM(F12+F15)</f>
        <v>312480</v>
      </c>
      <c r="C32" s="28" t="s">
        <v>20</v>
      </c>
      <c r="D32" s="28"/>
      <c r="E32" s="7">
        <f>SUM(B32*6.27)</f>
        <v>1959249.5999999999</v>
      </c>
      <c r="F32" s="18" t="s">
        <v>27</v>
      </c>
      <c r="G32" s="8"/>
    </row>
    <row r="33" spans="2:8" x14ac:dyDescent="0.25">
      <c r="E33" s="29" t="s">
        <v>30</v>
      </c>
      <c r="F33" s="29"/>
      <c r="G33" s="29"/>
      <c r="H33" s="9">
        <f>SUM(E32/1000)</f>
        <v>1959.2495999999999</v>
      </c>
    </row>
    <row r="36" spans="2:8" ht="15.75" thickBot="1" x14ac:dyDescent="0.3"/>
    <row r="37" spans="2:8" ht="19.5" thickBot="1" x14ac:dyDescent="0.35">
      <c r="B37" s="13"/>
      <c r="C37" s="13"/>
      <c r="D37" s="27" t="s">
        <v>36</v>
      </c>
      <c r="E37" s="27"/>
      <c r="F37" s="27"/>
      <c r="G37" s="25">
        <f>SUM(H7+H30+H33)</f>
        <v>5400.3296</v>
      </c>
      <c r="H37" s="26"/>
    </row>
  </sheetData>
  <mergeCells count="10">
    <mergeCell ref="C32:D32"/>
    <mergeCell ref="E33:G33"/>
    <mergeCell ref="D37:F37"/>
    <mergeCell ref="G37:H37"/>
    <mergeCell ref="A1:H1"/>
    <mergeCell ref="A2:H2"/>
    <mergeCell ref="B5:D5"/>
    <mergeCell ref="B27:H27"/>
    <mergeCell ref="C29:D29"/>
    <mergeCell ref="E30:G30"/>
  </mergeCells>
  <pageMargins left="0.7" right="0.7" top="0.75" bottom="0.75" header="0.3" footer="0.3"/>
  <pageSetup orientation="portrait" horizontalDpi="0" verticalDpi="0" r:id="rId1"/>
  <ignoredErrors>
    <ignoredError sqref="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Residentail</vt:lpstr>
      <vt:lpstr>Commercial &amp; Industrial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Rebecca Peterson</cp:lastModifiedBy>
  <cp:lastPrinted>2018-12-19T21:15:19Z</cp:lastPrinted>
  <dcterms:created xsi:type="dcterms:W3CDTF">2018-07-24T15:48:10Z</dcterms:created>
  <dcterms:modified xsi:type="dcterms:W3CDTF">2020-12-14T17:53:17Z</dcterms:modified>
</cp:coreProperties>
</file>